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etriebliches\"/>
    </mc:Choice>
  </mc:AlternateContent>
  <xr:revisionPtr revIDLastSave="0" documentId="13_ncr:1_{934BC5ED-219D-4AB6-94A7-A13FA8B0C429}" xr6:coauthVersionLast="47" xr6:coauthVersionMax="47" xr10:uidLastSave="{00000000-0000-0000-0000-000000000000}"/>
  <bookViews>
    <workbookView xWindow="5760" yWindow="2490" windowWidth="32295" windowHeight="16905" xr2:uid="{EA367FD6-E532-4B87-9F28-42B294C270F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M44" i="1"/>
  <c r="L44" i="1" s="1"/>
  <c r="M43" i="1"/>
  <c r="L43" i="1" s="1"/>
  <c r="F43" i="1"/>
  <c r="D33" i="1"/>
  <c r="M25" i="1"/>
  <c r="L25" i="1" s="1"/>
  <c r="M24" i="1"/>
  <c r="L24" i="1" s="1"/>
  <c r="F24" i="1"/>
  <c r="F5" i="1"/>
  <c r="M6" i="1"/>
  <c r="L6" i="1" s="1"/>
  <c r="M5" i="1"/>
  <c r="L5" i="1" s="1"/>
  <c r="D14" i="1"/>
  <c r="L47" i="1" l="1"/>
  <c r="L28" i="1"/>
  <c r="L9" i="1"/>
</calcChain>
</file>

<file path=xl/sharedStrings.xml><?xml version="1.0" encoding="utf-8"?>
<sst xmlns="http://schemas.openxmlformats.org/spreadsheetml/2006/main" count="51" uniqueCount="21">
  <si>
    <t>Preis/h</t>
  </si>
  <si>
    <t>Benzinpreis</t>
  </si>
  <si>
    <t>Benzinpreise auf 1km</t>
  </si>
  <si>
    <t>Verbrauch auf 100km</t>
  </si>
  <si>
    <t>Stundenlohn</t>
  </si>
  <si>
    <t>km -Preis</t>
  </si>
  <si>
    <t>Fahrzeugkosten pro Einsatz</t>
  </si>
  <si>
    <t>Individuelle Berechnung:</t>
  </si>
  <si>
    <t>Fahrzeit hin</t>
  </si>
  <si>
    <t>Fahrzeit zurück</t>
  </si>
  <si>
    <t>Fahrkosten:</t>
  </si>
  <si>
    <t>gefahrene Kilometer hin</t>
  </si>
  <si>
    <t>gefahrene Kilometer zurück</t>
  </si>
  <si>
    <t>pro min.</t>
  </si>
  <si>
    <t>So setzen sich meine Fahrkosten zusammen Wernigerode:</t>
  </si>
  <si>
    <t>So setzen sich meine Fahrkosten zusammen Umkreis:</t>
  </si>
  <si>
    <t>So setzen sich meine Fahrkosten zusammen Berlin/Leipzig:</t>
  </si>
  <si>
    <t>Beinhaltet (B5) die aktuellen Benzinpreise sowie Versicherungen und aktueller Verbrauch (D9)</t>
  </si>
  <si>
    <t>Stand vom 06.03.2022</t>
  </si>
  <si>
    <t xml:space="preserve">Grundlagen zur Berechnung: </t>
  </si>
  <si>
    <t>https://www.handwerk.com/kostenloser-anfahrtskosten-rechner-fuer-handwerker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</si>
</sst>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9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2" xfId="0" applyFill="1" applyBorder="1"/>
    <xf numFmtId="0" fontId="1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/>
    <xf numFmtId="20" fontId="0" fillId="3" borderId="1" xfId="0" applyNumberFormat="1" applyFill="1" applyBorder="1"/>
    <xf numFmtId="0" fontId="1" fillId="2" borderId="1" xfId="0" applyFont="1" applyFill="1" applyBorder="1"/>
    <xf numFmtId="0" fontId="0" fillId="3" borderId="1" xfId="0" applyFill="1" applyBorder="1"/>
    <xf numFmtId="164" fontId="1" fillId="2" borderId="1" xfId="0" applyNumberFormat="1" applyFont="1" applyFill="1" applyBorder="1"/>
    <xf numFmtId="0" fontId="1" fillId="3" borderId="10" xfId="0" applyFont="1" applyFill="1" applyBorder="1"/>
    <xf numFmtId="164" fontId="1" fillId="3" borderId="11" xfId="0" applyNumberFormat="1" applyFont="1" applyFill="1" applyBorder="1"/>
    <xf numFmtId="14" fontId="0" fillId="3" borderId="12" xfId="0" applyNumberFormat="1" applyFill="1" applyBorder="1"/>
    <xf numFmtId="0" fontId="2" fillId="0" borderId="0" xfId="0" applyFont="1" applyBorder="1"/>
    <xf numFmtId="0" fontId="1" fillId="0" borderId="0" xfId="0" applyFont="1" applyBorder="1"/>
    <xf numFmtId="164" fontId="0" fillId="0" borderId="0" xfId="0" applyNumberFormat="1" applyBorder="1"/>
    <xf numFmtId="164" fontId="4" fillId="0" borderId="0" xfId="0" applyNumberFormat="1" applyFont="1" applyBorder="1"/>
    <xf numFmtId="0" fontId="4" fillId="0" borderId="0" xfId="0" applyFont="1" applyBorder="1"/>
    <xf numFmtId="20" fontId="5" fillId="2" borderId="6" xfId="0" applyNumberFormat="1" applyFont="1" applyFill="1" applyBorder="1"/>
    <xf numFmtId="0" fontId="0" fillId="2" borderId="1" xfId="0" applyNumberForma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3" fillId="0" borderId="0" xfId="1"/>
    <xf numFmtId="2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4" fontId="0" fillId="3" borderId="12" xfId="0" applyNumberFormat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ndwerk.com/kostenloser-anfahrtskosten-rechner-fuer-handwer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D042-47A1-48E9-BED9-06D5E11EC5A4}">
  <dimension ref="B1:N59"/>
  <sheetViews>
    <sheetView tabSelected="1" workbookViewId="0">
      <selection activeCell="E45" sqref="E45"/>
    </sheetView>
  </sheetViews>
  <sheetFormatPr baseColWidth="10" defaultRowHeight="15" x14ac:dyDescent="0.25"/>
  <cols>
    <col min="2" max="2" width="5.7109375" customWidth="1"/>
    <col min="3" max="3" width="27.140625" customWidth="1"/>
    <col min="4" max="4" width="13.5703125" customWidth="1"/>
    <col min="5" max="5" width="13.42578125" customWidth="1"/>
    <col min="8" max="8" width="4.28515625" customWidth="1"/>
    <col min="9" max="9" width="25" customWidth="1"/>
  </cols>
  <sheetData>
    <row r="1" spans="2:14" ht="15.75" thickBot="1" x14ac:dyDescent="0.3"/>
    <row r="2" spans="2:14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 ht="19.5" thickBot="1" x14ac:dyDescent="0.35">
      <c r="B3" s="4"/>
      <c r="C3" s="28" t="s">
        <v>14</v>
      </c>
      <c r="D3" s="5"/>
      <c r="E3" s="5"/>
      <c r="F3" s="5"/>
      <c r="G3" s="5"/>
      <c r="H3" s="5"/>
      <c r="I3" s="29"/>
      <c r="J3" s="5"/>
      <c r="K3" s="5"/>
      <c r="L3" s="5"/>
      <c r="M3" s="5"/>
      <c r="N3" s="6"/>
    </row>
    <row r="4" spans="2:14" x14ac:dyDescent="0.25">
      <c r="B4" s="4"/>
      <c r="C4" s="29"/>
      <c r="D4" s="5"/>
      <c r="E4" s="5"/>
      <c r="F4" s="5"/>
      <c r="G4" s="5"/>
      <c r="H4" s="10"/>
      <c r="I4" s="11" t="s">
        <v>7</v>
      </c>
      <c r="J4" s="12"/>
      <c r="K4" s="12"/>
      <c r="L4" s="12"/>
      <c r="M4" s="13"/>
      <c r="N4" s="6"/>
    </row>
    <row r="5" spans="2:14" x14ac:dyDescent="0.25">
      <c r="B5" s="4"/>
      <c r="C5" s="5" t="s">
        <v>0</v>
      </c>
      <c r="D5" s="30">
        <v>45</v>
      </c>
      <c r="E5" s="5" t="s">
        <v>4</v>
      </c>
      <c r="F5" s="31">
        <f>SUM(D5/60)</f>
        <v>0.75</v>
      </c>
      <c r="G5" s="32" t="s">
        <v>13</v>
      </c>
      <c r="H5" s="14"/>
      <c r="I5" s="20" t="s">
        <v>8</v>
      </c>
      <c r="J5" s="38">
        <v>0.47916666666666669</v>
      </c>
      <c r="K5" s="38">
        <v>0.48402777777777778</v>
      </c>
      <c r="L5" s="34">
        <f>SUM((HOUR(M5))*60+(MINUTE(M5)))</f>
        <v>7</v>
      </c>
      <c r="M5" s="33">
        <f>SUM(K5-J5)</f>
        <v>4.8611111111110938E-3</v>
      </c>
      <c r="N5" s="6"/>
    </row>
    <row r="6" spans="2:14" x14ac:dyDescent="0.25">
      <c r="B6" s="4"/>
      <c r="C6" s="5" t="s">
        <v>5</v>
      </c>
      <c r="D6" s="30">
        <v>0.6</v>
      </c>
      <c r="E6" s="5"/>
      <c r="F6" s="5"/>
      <c r="G6" s="5"/>
      <c r="H6" s="14"/>
      <c r="I6" s="20" t="s">
        <v>9</v>
      </c>
      <c r="J6" s="38">
        <v>0.66666666666666663</v>
      </c>
      <c r="K6" s="38">
        <v>0.67152777777777783</v>
      </c>
      <c r="L6" s="34">
        <f>SUM((HOUR(M6))*60+(MINUTE(M6)))</f>
        <v>7</v>
      </c>
      <c r="M6" s="33">
        <f>SUM(K6-J6)</f>
        <v>4.8611111111112049E-3</v>
      </c>
      <c r="N6" s="6"/>
    </row>
    <row r="7" spans="2:14" ht="15.75" thickBot="1" x14ac:dyDescent="0.3">
      <c r="B7" s="4"/>
      <c r="C7" s="5" t="s">
        <v>6</v>
      </c>
      <c r="D7" s="30">
        <v>4.2</v>
      </c>
      <c r="E7" s="5"/>
      <c r="F7" s="5"/>
      <c r="G7" s="5"/>
      <c r="H7" s="14"/>
      <c r="I7" s="20" t="s">
        <v>11</v>
      </c>
      <c r="J7" s="20"/>
      <c r="K7" s="20"/>
      <c r="L7" s="39">
        <v>4</v>
      </c>
      <c r="M7" s="16"/>
      <c r="N7" s="6"/>
    </row>
    <row r="8" spans="2:14" ht="15.75" thickBot="1" x14ac:dyDescent="0.3">
      <c r="B8" s="4"/>
      <c r="C8" s="25" t="s">
        <v>1</v>
      </c>
      <c r="D8" s="40">
        <v>2.0099999999999998</v>
      </c>
      <c r="E8" s="41">
        <v>44628</v>
      </c>
      <c r="F8" s="5"/>
      <c r="G8" s="5"/>
      <c r="H8" s="14"/>
      <c r="I8" s="20" t="s">
        <v>12</v>
      </c>
      <c r="J8" s="20"/>
      <c r="K8" s="20"/>
      <c r="L8" s="39">
        <v>4</v>
      </c>
      <c r="M8" s="16"/>
      <c r="N8" s="6"/>
    </row>
    <row r="9" spans="2:14" x14ac:dyDescent="0.25">
      <c r="B9" s="4"/>
      <c r="C9" s="5" t="s">
        <v>3</v>
      </c>
      <c r="D9" s="30">
        <v>11</v>
      </c>
      <c r="E9" s="5"/>
      <c r="F9" s="5"/>
      <c r="G9" s="5"/>
      <c r="H9" s="14"/>
      <c r="I9" s="22" t="s">
        <v>10</v>
      </c>
      <c r="J9" s="22"/>
      <c r="K9" s="22"/>
      <c r="L9" s="24">
        <f>SUM((L5+L6)*F5)+((L7+L8)*D14)</f>
        <v>15.2288</v>
      </c>
      <c r="M9" s="16"/>
      <c r="N9" s="6"/>
    </row>
    <row r="10" spans="2:14" x14ac:dyDescent="0.25">
      <c r="B10" s="4"/>
      <c r="C10" s="5"/>
      <c r="D10" s="5"/>
      <c r="E10" s="5"/>
      <c r="F10" s="5"/>
      <c r="G10" s="5"/>
      <c r="H10" s="14"/>
      <c r="I10" s="15"/>
      <c r="J10" s="15"/>
      <c r="K10" s="15"/>
      <c r="L10" s="15"/>
      <c r="M10" s="16"/>
      <c r="N10" s="6"/>
    </row>
    <row r="11" spans="2:14" ht="15.75" thickBot="1" x14ac:dyDescent="0.3">
      <c r="B11" s="4"/>
      <c r="C11" s="5"/>
      <c r="D11" s="5"/>
      <c r="E11" s="5"/>
      <c r="F11" s="5"/>
      <c r="G11" s="5"/>
      <c r="H11" s="17"/>
      <c r="I11" s="18"/>
      <c r="J11" s="18"/>
      <c r="K11" s="18"/>
      <c r="L11" s="18"/>
      <c r="M11" s="19"/>
      <c r="N11" s="6"/>
    </row>
    <row r="12" spans="2:14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2:14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2:14" x14ac:dyDescent="0.25">
      <c r="B14" s="4"/>
      <c r="C14" s="5" t="s">
        <v>2</v>
      </c>
      <c r="D14" s="30">
        <f>SUM(((((D9/100*D8)*100)+5)/100)+0.32)</f>
        <v>0.59109999999999996</v>
      </c>
      <c r="E14" s="5" t="s">
        <v>17</v>
      </c>
      <c r="F14" s="5"/>
      <c r="G14" s="5"/>
      <c r="H14" s="5"/>
      <c r="I14" s="5"/>
      <c r="J14" s="5"/>
      <c r="K14" s="5"/>
      <c r="L14" s="5"/>
      <c r="M14" s="5"/>
      <c r="N14" s="6"/>
    </row>
    <row r="15" spans="2:14" ht="15.75" thickBot="1" x14ac:dyDescent="0.3"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20" spans="2:14" ht="15.75" thickBot="1" x14ac:dyDescent="0.3"/>
    <row r="21" spans="2:14" x14ac:dyDescent="0.25"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2:14" ht="19.5" thickBot="1" x14ac:dyDescent="0.35">
      <c r="B22" s="4"/>
      <c r="C22" s="28" t="s">
        <v>15</v>
      </c>
      <c r="D22" s="5"/>
      <c r="E22" s="5"/>
      <c r="F22" s="5"/>
      <c r="G22" s="5"/>
      <c r="H22" s="5"/>
      <c r="I22" s="29"/>
      <c r="J22" s="5"/>
      <c r="K22" s="5"/>
      <c r="L22" s="5"/>
      <c r="M22" s="5"/>
      <c r="N22" s="6"/>
    </row>
    <row r="23" spans="2:14" x14ac:dyDescent="0.25">
      <c r="B23" s="4"/>
      <c r="C23" s="29"/>
      <c r="D23" s="5"/>
      <c r="E23" s="5"/>
      <c r="F23" s="5"/>
      <c r="G23" s="5"/>
      <c r="H23" s="10"/>
      <c r="I23" s="11" t="s">
        <v>7</v>
      </c>
      <c r="J23" s="12"/>
      <c r="K23" s="12"/>
      <c r="L23" s="12"/>
      <c r="M23" s="35"/>
      <c r="N23" s="6"/>
    </row>
    <row r="24" spans="2:14" x14ac:dyDescent="0.25">
      <c r="B24" s="4"/>
      <c r="C24" s="5" t="s">
        <v>0</v>
      </c>
      <c r="D24" s="30">
        <v>35</v>
      </c>
      <c r="E24" s="5" t="s">
        <v>4</v>
      </c>
      <c r="F24" s="31">
        <f>SUM(D24/60)</f>
        <v>0.58333333333333337</v>
      </c>
      <c r="G24" s="32" t="s">
        <v>13</v>
      </c>
      <c r="H24" s="14"/>
      <c r="I24" s="20" t="s">
        <v>8</v>
      </c>
      <c r="J24" s="21">
        <v>0.47916666666666669</v>
      </c>
      <c r="K24" s="21">
        <v>0.48958333333333331</v>
      </c>
      <c r="L24" s="34">
        <f>SUM((HOUR(M24))*60+(MINUTE(M24)))</f>
        <v>15</v>
      </c>
      <c r="M24" s="33">
        <f>SUM(K24-J24)</f>
        <v>1.041666666666663E-2</v>
      </c>
      <c r="N24" s="6"/>
    </row>
    <row r="25" spans="2:14" x14ac:dyDescent="0.25">
      <c r="B25" s="4"/>
      <c r="C25" s="5" t="s">
        <v>5</v>
      </c>
      <c r="D25" s="30">
        <v>0.6</v>
      </c>
      <c r="E25" s="5"/>
      <c r="F25" s="5"/>
      <c r="G25" s="5"/>
      <c r="H25" s="14"/>
      <c r="I25" s="20" t="s">
        <v>9</v>
      </c>
      <c r="J25" s="21">
        <v>0.66666666666666663</v>
      </c>
      <c r="K25" s="21">
        <v>0.68055555555555547</v>
      </c>
      <c r="L25" s="34">
        <f>SUM((HOUR(M25))*60+(MINUTE(M25)))</f>
        <v>20</v>
      </c>
      <c r="M25" s="33">
        <f>SUM(K25-J25)</f>
        <v>1.388888888888884E-2</v>
      </c>
      <c r="N25" s="6"/>
    </row>
    <row r="26" spans="2:14" ht="15.75" thickBot="1" x14ac:dyDescent="0.3">
      <c r="B26" s="4"/>
      <c r="C26" s="5" t="s">
        <v>6</v>
      </c>
      <c r="D26" s="30">
        <v>4.2</v>
      </c>
      <c r="E26" s="5"/>
      <c r="F26" s="5"/>
      <c r="G26" s="5"/>
      <c r="H26" s="14"/>
      <c r="I26" s="20" t="s">
        <v>11</v>
      </c>
      <c r="J26" s="20"/>
      <c r="K26" s="20"/>
      <c r="L26" s="23">
        <v>20</v>
      </c>
      <c r="M26" s="36"/>
      <c r="N26" s="6"/>
    </row>
    <row r="27" spans="2:14" ht="15.75" thickBot="1" x14ac:dyDescent="0.3">
      <c r="B27" s="4"/>
      <c r="C27" s="25" t="s">
        <v>1</v>
      </c>
      <c r="D27" s="40">
        <v>2.0099999999999998</v>
      </c>
      <c r="E27" s="41">
        <v>44628</v>
      </c>
      <c r="F27" s="5"/>
      <c r="G27" s="5"/>
      <c r="H27" s="14"/>
      <c r="I27" s="20" t="s">
        <v>12</v>
      </c>
      <c r="J27" s="20"/>
      <c r="K27" s="20"/>
      <c r="L27" s="23">
        <v>23</v>
      </c>
      <c r="M27" s="16"/>
      <c r="N27" s="6"/>
    </row>
    <row r="28" spans="2:14" x14ac:dyDescent="0.25">
      <c r="B28" s="4"/>
      <c r="C28" s="5" t="s">
        <v>3</v>
      </c>
      <c r="D28" s="30">
        <v>11</v>
      </c>
      <c r="E28" s="5"/>
      <c r="F28" s="5"/>
      <c r="G28" s="5"/>
      <c r="H28" s="14"/>
      <c r="I28" s="22" t="s">
        <v>10</v>
      </c>
      <c r="J28" s="22"/>
      <c r="K28" s="22"/>
      <c r="L28" s="24">
        <f>SUM((L24+L25)*F24)+((L26+L27)*D33)</f>
        <v>45.833966666666669</v>
      </c>
      <c r="M28" s="16"/>
      <c r="N28" s="6"/>
    </row>
    <row r="29" spans="2:14" x14ac:dyDescent="0.25">
      <c r="B29" s="4"/>
      <c r="C29" s="5"/>
      <c r="D29" s="5"/>
      <c r="E29" s="5"/>
      <c r="F29" s="5"/>
      <c r="G29" s="5"/>
      <c r="H29" s="14"/>
      <c r="I29" s="15"/>
      <c r="J29" s="15"/>
      <c r="K29" s="15"/>
      <c r="L29" s="15"/>
      <c r="M29" s="16"/>
      <c r="N29" s="6"/>
    </row>
    <row r="30" spans="2:14" ht="15.75" thickBot="1" x14ac:dyDescent="0.3">
      <c r="B30" s="4"/>
      <c r="C30" s="5"/>
      <c r="D30" s="5"/>
      <c r="E30" s="5"/>
      <c r="F30" s="5"/>
      <c r="G30" s="5"/>
      <c r="H30" s="17"/>
      <c r="I30" s="18"/>
      <c r="J30" s="18"/>
      <c r="K30" s="18"/>
      <c r="L30" s="18"/>
      <c r="M30" s="19"/>
      <c r="N30" s="6"/>
    </row>
    <row r="31" spans="2:14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2:14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 x14ac:dyDescent="0.25">
      <c r="B33" s="4"/>
      <c r="C33" s="5" t="s">
        <v>2</v>
      </c>
      <c r="D33" s="30">
        <f>SUM(((((D28/100*D27)*100)+5)/100)+0.32)</f>
        <v>0.59109999999999996</v>
      </c>
      <c r="E33" s="5" t="s">
        <v>17</v>
      </c>
      <c r="F33" s="5"/>
      <c r="G33" s="5"/>
      <c r="H33" s="5"/>
      <c r="I33" s="5"/>
      <c r="J33" s="5"/>
      <c r="K33" s="5"/>
      <c r="L33" s="5"/>
      <c r="M33" s="5"/>
      <c r="N33" s="6"/>
    </row>
    <row r="34" spans="2:14" ht="15.75" thickBot="1" x14ac:dyDescent="0.3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</row>
    <row r="39" spans="2:14" ht="15.75" thickBot="1" x14ac:dyDescent="0.3"/>
    <row r="40" spans="2:14" x14ac:dyDescent="0.25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</row>
    <row r="41" spans="2:14" ht="19.5" thickBot="1" x14ac:dyDescent="0.35">
      <c r="B41" s="4"/>
      <c r="C41" s="28" t="s">
        <v>16</v>
      </c>
      <c r="D41" s="5"/>
      <c r="E41" s="5"/>
      <c r="F41" s="5"/>
      <c r="G41" s="5"/>
      <c r="H41" s="5"/>
      <c r="I41" s="29"/>
      <c r="J41" s="5"/>
      <c r="K41" s="5"/>
      <c r="L41" s="5"/>
      <c r="M41" s="5"/>
      <c r="N41" s="6"/>
    </row>
    <row r="42" spans="2:14" x14ac:dyDescent="0.25">
      <c r="B42" s="4"/>
      <c r="C42" s="29"/>
      <c r="D42" s="5"/>
      <c r="E42" s="5"/>
      <c r="F42" s="5"/>
      <c r="G42" s="5"/>
      <c r="H42" s="10"/>
      <c r="I42" s="11" t="s">
        <v>7</v>
      </c>
      <c r="J42" s="12"/>
      <c r="K42" s="12"/>
      <c r="L42" s="12"/>
      <c r="M42" s="35"/>
      <c r="N42" s="6"/>
    </row>
    <row r="43" spans="2:14" x14ac:dyDescent="0.25">
      <c r="B43" s="4"/>
      <c r="C43" s="5" t="s">
        <v>0</v>
      </c>
      <c r="D43" s="30">
        <v>30</v>
      </c>
      <c r="E43" s="5" t="s">
        <v>4</v>
      </c>
      <c r="F43" s="31">
        <f>SUM(D43/60)</f>
        <v>0.5</v>
      </c>
      <c r="G43" s="32" t="s">
        <v>13</v>
      </c>
      <c r="H43" s="14"/>
      <c r="I43" s="20" t="s">
        <v>8</v>
      </c>
      <c r="J43" s="21">
        <v>0.45833333333333331</v>
      </c>
      <c r="K43" s="21">
        <v>0.51111111111111118</v>
      </c>
      <c r="L43" s="34">
        <f>SUM((HOUR(M43))*60+(MINUTE(M43)))</f>
        <v>76</v>
      </c>
      <c r="M43" s="33">
        <f>SUM(K43-J43)</f>
        <v>5.2777777777777868E-2</v>
      </c>
      <c r="N43" s="6"/>
    </row>
    <row r="44" spans="2:14" x14ac:dyDescent="0.25">
      <c r="B44" s="4"/>
      <c r="C44" s="5" t="s">
        <v>5</v>
      </c>
      <c r="D44" s="30">
        <v>0.6</v>
      </c>
      <c r="E44" s="5"/>
      <c r="F44" s="5"/>
      <c r="G44" s="5"/>
      <c r="H44" s="14"/>
      <c r="I44" s="20" t="s">
        <v>9</v>
      </c>
      <c r="J44" s="21">
        <v>0.66666666666666663</v>
      </c>
      <c r="K44" s="21">
        <v>0.72222222222222221</v>
      </c>
      <c r="L44" s="34">
        <f>SUM((HOUR(M44))*60+(MINUTE(M44)))</f>
        <v>80</v>
      </c>
      <c r="M44" s="33">
        <f>SUM(K44-J44)</f>
        <v>5.555555555555558E-2</v>
      </c>
      <c r="N44" s="6"/>
    </row>
    <row r="45" spans="2:14" ht="15.75" thickBot="1" x14ac:dyDescent="0.3">
      <c r="B45" s="4"/>
      <c r="C45" s="5" t="s">
        <v>6</v>
      </c>
      <c r="D45" s="30">
        <v>4.2</v>
      </c>
      <c r="E45" s="5"/>
      <c r="F45" s="5"/>
      <c r="G45" s="5"/>
      <c r="H45" s="14"/>
      <c r="I45" s="20" t="s">
        <v>11</v>
      </c>
      <c r="J45" s="20"/>
      <c r="K45" s="20"/>
      <c r="L45" s="23">
        <v>141</v>
      </c>
      <c r="M45" s="36"/>
      <c r="N45" s="6"/>
    </row>
    <row r="46" spans="2:14" ht="15.75" thickBot="1" x14ac:dyDescent="0.3">
      <c r="B46" s="4"/>
      <c r="C46" s="25" t="s">
        <v>1</v>
      </c>
      <c r="D46" s="26">
        <v>2.0099999999999998</v>
      </c>
      <c r="E46" s="27">
        <v>44628</v>
      </c>
      <c r="F46" s="5"/>
      <c r="G46" s="5"/>
      <c r="H46" s="14"/>
      <c r="I46" s="20" t="s">
        <v>12</v>
      </c>
      <c r="J46" s="20"/>
      <c r="K46" s="20"/>
      <c r="L46" s="23">
        <v>141</v>
      </c>
      <c r="M46" s="36"/>
      <c r="N46" s="6"/>
    </row>
    <row r="47" spans="2:14" x14ac:dyDescent="0.25">
      <c r="B47" s="4"/>
      <c r="C47" s="5" t="s">
        <v>3</v>
      </c>
      <c r="D47" s="30">
        <v>11</v>
      </c>
      <c r="E47" s="5"/>
      <c r="F47" s="5"/>
      <c r="G47" s="5"/>
      <c r="H47" s="14"/>
      <c r="I47" s="22" t="s">
        <v>10</v>
      </c>
      <c r="J47" s="22"/>
      <c r="K47" s="22"/>
      <c r="L47" s="24">
        <f>SUM((L43+L44)*F43)+((L45+L46)*D52)</f>
        <v>244.69019999999998</v>
      </c>
      <c r="M47" s="16"/>
      <c r="N47" s="6"/>
    </row>
    <row r="48" spans="2:14" x14ac:dyDescent="0.25">
      <c r="B48" s="4"/>
      <c r="C48" s="5"/>
      <c r="D48" s="5"/>
      <c r="E48" s="5"/>
      <c r="F48" s="5"/>
      <c r="G48" s="5"/>
      <c r="H48" s="14"/>
      <c r="I48" s="15"/>
      <c r="J48" s="15"/>
      <c r="K48" s="15"/>
      <c r="L48" s="15"/>
      <c r="M48" s="16"/>
      <c r="N48" s="6"/>
    </row>
    <row r="49" spans="2:14" ht="15.75" thickBot="1" x14ac:dyDescent="0.3">
      <c r="B49" s="4"/>
      <c r="C49" s="5"/>
      <c r="D49" s="5"/>
      <c r="E49" s="5"/>
      <c r="F49" s="5"/>
      <c r="G49" s="5"/>
      <c r="H49" s="17"/>
      <c r="I49" s="18"/>
      <c r="J49" s="18"/>
      <c r="K49" s="18"/>
      <c r="L49" s="18"/>
      <c r="M49" s="19"/>
      <c r="N49" s="6"/>
    </row>
    <row r="50" spans="2:14" x14ac:dyDescent="0.2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2:14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</row>
    <row r="52" spans="2:14" x14ac:dyDescent="0.25">
      <c r="B52" s="4"/>
      <c r="C52" s="5" t="s">
        <v>2</v>
      </c>
      <c r="D52" s="30">
        <f>SUM(((((D47/100*D46)*100)+5)/100)+0.32)</f>
        <v>0.59109999999999996</v>
      </c>
      <c r="E52" s="5" t="s">
        <v>17</v>
      </c>
      <c r="F52" s="5"/>
      <c r="G52" s="5"/>
      <c r="H52" s="5"/>
      <c r="I52" s="5"/>
      <c r="J52" s="5"/>
      <c r="K52" s="5"/>
      <c r="L52" s="5"/>
      <c r="M52" s="5"/>
      <c r="N52" s="6"/>
    </row>
    <row r="53" spans="2:14" ht="15.75" thickBot="1" x14ac:dyDescent="0.3">
      <c r="B53" s="7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</row>
    <row r="56" spans="2:14" x14ac:dyDescent="0.25">
      <c r="B56" t="s">
        <v>18</v>
      </c>
    </row>
    <row r="59" spans="2:14" x14ac:dyDescent="0.25">
      <c r="B59" t="s">
        <v>19</v>
      </c>
      <c r="D59" s="37" t="s">
        <v>20</v>
      </c>
    </row>
  </sheetData>
  <sheetProtection algorithmName="SHA-512" hashValue="m9DCu32rk+qFc2GQT+aH8Qq3yvT7zc3LZUUxw4XGVUgHoMd6EGw1Ne3GTe/Na4r8D54NQOuBpNVv14VrEEyfLg==" saltValue="pY65R/NvW4iiyj5mBDDU/w==" spinCount="100000" sheet="1" formatCells="0" formatColumns="0" formatRows="0" insertColumns="0" insertRows="0" insertHyperlinks="0" deleteColumns="0" deleteRows="0" sort="0" autoFilter="0" pivotTables="0"/>
  <protectedRanges>
    <protectedRange sqref="L45:L46" name="Bereich9"/>
    <protectedRange sqref="J43:K44" name="Bereich8"/>
    <protectedRange sqref="D46:E46" name="Bereich7"/>
    <protectedRange sqref="J5:K6" name="Bereich1"/>
    <protectedRange sqref="L7:L8" name="Bereich2"/>
    <protectedRange sqref="D8:E8" name="Bereich3"/>
    <protectedRange sqref="D27:E27" name="Bereich4"/>
    <protectedRange sqref="J24:K25" name="Bereich5"/>
    <protectedRange sqref="L26:L27" name="Bereich6"/>
  </protectedRanges>
  <hyperlinks>
    <hyperlink ref="D59" r:id="rId1" xr:uid="{6D5B489C-CFC1-4A1C-BAD6-1E2FB6FEC609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Höfner</dc:creator>
  <cp:lastModifiedBy>Frank Höfner</cp:lastModifiedBy>
  <dcterms:created xsi:type="dcterms:W3CDTF">2022-03-06T08:00:57Z</dcterms:created>
  <dcterms:modified xsi:type="dcterms:W3CDTF">2022-03-08T12:04:48Z</dcterms:modified>
</cp:coreProperties>
</file>